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1 CUENTA PUBLICA 2022 EXCEL PDF Y WORD TITULO V LGCG\"/>
    </mc:Choice>
  </mc:AlternateContent>
  <xr:revisionPtr revIDLastSave="0" documentId="13_ncr:1_{96D975F7-A385-4AF4-9AC6-EECCAF8EB1D5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EAA!$A$1:$G$31</definedName>
  </definedNames>
  <calcPr calcId="191029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<sst xmlns="http://schemas.openxmlformats.org/spreadsheetml/2006/main" count="27" uniqueCount="27">
  <si>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</si>
  <si>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</si>
  <si>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</si>
  <si>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</si>
  <si>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</si>
  <si>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</si>
  <si>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</si>
  <si>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</si>
  <si>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</si>
  <si>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</si>
  <si>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</si>
  <si>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</si>
  <si>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</si>
  <si>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</si>
  <si>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</si>
  <si>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</si>
  <si>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</si>
  <si>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</si>
  <si>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</si>
  <si>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</si>
  <si>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</si>
  <si>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</si>
  <si>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</si>
  <si>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</si>
  <si>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</si>
  <si>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</si>
  <si>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San Felipe
Estado Analítico del Activo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</si>
</sst>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view="pageBreakPreview" zoomScale="130" zoomScaleNormal="100" zoomScaleSheetLayoutView="13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683691095.91999984</v>
      </c>
      <c r="D4" s="13">
        <f>SUM(D6+D15)</f>
        <v>1631340309.4700003</v>
      </c>
      <c r="E4" s="13">
        <f>SUM(E6+E15)</f>
        <v>1613526649.1300001</v>
      </c>
      <c r="F4" s="13">
        <f>SUM(F6+F15)</f>
        <v>701504756.25999999</v>
      </c>
      <c r="G4" s="13">
        <f>SUM(G6+G15)</f>
        <v>17813660.340000033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59649741.629999995</v>
      </c>
      <c r="D6" s="13">
        <f>SUM(D7:D13)</f>
        <v>1456889148.0400002</v>
      </c>
      <c r="E6" s="13">
        <f>SUM(E7:E13)</f>
        <v>1407974428.71</v>
      </c>
      <c r="F6" s="13">
        <f>SUM(F7:F13)</f>
        <v>108564460.96000004</v>
      </c>
      <c r="G6" s="18">
        <f>SUM(G7:G13)</f>
        <v>48914719.330000043</v>
      </c>
    </row>
    <row r="7" spans="1:7" x14ac:dyDescent="0.2">
      <c r="A7" s="3">
        <v>1110</v>
      </c>
      <c r="B7" s="7" t="s">
        <v>9</v>
      </c>
      <c r="C7" s="18">
        <v>41071949.259999998</v>
      </c>
      <c r="D7" s="18">
        <v>746678875.45000005</v>
      </c>
      <c r="E7" s="18">
        <v>713098368.33000004</v>
      </c>
      <c r="F7" s="18">
        <f>C7+D7-E7</f>
        <v>74652456.379999995</v>
      </c>
      <c r="G7" s="18">
        <f t="shared" ref="G7:G13" si="0">F7-C7</f>
        <v>33580507.119999997</v>
      </c>
    </row>
    <row r="8" spans="1:7" x14ac:dyDescent="0.2">
      <c r="A8" s="3">
        <v>1120</v>
      </c>
      <c r="B8" s="7" t="s">
        <v>10</v>
      </c>
      <c r="C8" s="18">
        <v>5112098.12</v>
      </c>
      <c r="D8" s="18">
        <v>634389419.88999999</v>
      </c>
      <c r="E8" s="18">
        <v>634563083.67999995</v>
      </c>
      <c r="F8" s="18">
        <f t="shared" ref="F8:F13" si="1">C8+D8-E8</f>
        <v>4938434.3300000429</v>
      </c>
      <c r="G8" s="18">
        <f t="shared" si="0"/>
        <v>-173663.7899999572</v>
      </c>
    </row>
    <row r="9" spans="1:7" x14ac:dyDescent="0.2">
      <c r="A9" s="3">
        <v>1130</v>
      </c>
      <c r="B9" s="7" t="s">
        <v>11</v>
      </c>
      <c r="C9" s="18">
        <v>13465694.25</v>
      </c>
      <c r="D9" s="18">
        <v>75820852.700000003</v>
      </c>
      <c r="E9" s="18">
        <v>60312976.700000003</v>
      </c>
      <c r="F9" s="18">
        <f t="shared" si="1"/>
        <v>28973570.25</v>
      </c>
      <c r="G9" s="18">
        <f t="shared" si="0"/>
        <v>15507876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624041354.28999984</v>
      </c>
      <c r="D15" s="13">
        <f>SUM(D16:D24)</f>
        <v>174451161.42999998</v>
      </c>
      <c r="E15" s="13">
        <f>SUM(E16:E24)</f>
        <v>205552220.42000002</v>
      </c>
      <c r="F15" s="13">
        <f>SUM(F16:F24)</f>
        <v>592940295.29999995</v>
      </c>
      <c r="G15" s="13">
        <f>SUM(G16:G24)</f>
        <v>-31101058.99000001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604005787.67999995</v>
      </c>
      <c r="D18" s="19">
        <v>171305025.00999999</v>
      </c>
      <c r="E18" s="19">
        <v>195883546.87</v>
      </c>
      <c r="F18" s="19">
        <f t="shared" si="3"/>
        <v>579427265.81999993</v>
      </c>
      <c r="G18" s="19">
        <f t="shared" si="2"/>
        <v>-24578521.860000014</v>
      </c>
    </row>
    <row r="19" spans="1:7" x14ac:dyDescent="0.2">
      <c r="A19" s="3">
        <v>1240</v>
      </c>
      <c r="B19" s="7" t="s">
        <v>18</v>
      </c>
      <c r="C19" s="18">
        <v>85560161.049999997</v>
      </c>
      <c r="D19" s="18">
        <v>3112356.42</v>
      </c>
      <c r="E19" s="18">
        <v>238024</v>
      </c>
      <c r="F19" s="18">
        <f t="shared" si="3"/>
        <v>88434493.469999999</v>
      </c>
      <c r="G19" s="18">
        <f t="shared" si="2"/>
        <v>2874332.4200000018</v>
      </c>
    </row>
    <row r="20" spans="1:7" x14ac:dyDescent="0.2">
      <c r="A20" s="3">
        <v>1250</v>
      </c>
      <c r="B20" s="7" t="s">
        <v>19</v>
      </c>
      <c r="C20" s="18">
        <v>1599396.83</v>
      </c>
      <c r="D20" s="18">
        <v>33780</v>
      </c>
      <c r="E20" s="18">
        <v>0</v>
      </c>
      <c r="F20" s="18">
        <f t="shared" si="3"/>
        <v>1633176.83</v>
      </c>
      <c r="G20" s="18">
        <f t="shared" si="2"/>
        <v>33780</v>
      </c>
    </row>
    <row r="21" spans="1:7" x14ac:dyDescent="0.2">
      <c r="A21" s="3">
        <v>1260</v>
      </c>
      <c r="B21" s="7" t="s">
        <v>20</v>
      </c>
      <c r="C21" s="18">
        <v>-67165613.200000003</v>
      </c>
      <c r="D21" s="18">
        <v>0</v>
      </c>
      <c r="E21" s="18">
        <v>9430649.5500000007</v>
      </c>
      <c r="F21" s="18">
        <f t="shared" si="3"/>
        <v>-76596262.75</v>
      </c>
      <c r="G21" s="18">
        <f t="shared" si="2"/>
        <v>-9430649.549999997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2023-02-27T21:15:41Z</cp:lastPrinted>
  <dcterms:created xsi:type="dcterms:W3CDTF">2014-02-09T04:04:15Z</dcterms:created>
  <dcterms:modified xsi:type="dcterms:W3CDTF">2023-04-25T21:02:24Z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